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1340" windowHeight="9120"/>
  </bookViews>
  <sheets>
    <sheet name="2025" sheetId="8" r:id="rId1"/>
  </sheets>
  <definedNames>
    <definedName name="_xlnm.Print_Titles" localSheetId="0">'2025'!$10:$10</definedName>
    <definedName name="_xlnm.Print_Area" localSheetId="0">'2025'!$A$1:$G$34</definedName>
  </definedNames>
  <calcPr calcId="145621" refMode="R1C1"/>
</workbook>
</file>

<file path=xl/calcChain.xml><?xml version="1.0" encoding="utf-8"?>
<calcChain xmlns="http://schemas.openxmlformats.org/spreadsheetml/2006/main">
  <c r="F29" i="8" l="1"/>
  <c r="F33" i="8" l="1"/>
  <c r="E32" i="8"/>
  <c r="E31" i="8" s="1"/>
  <c r="E30" i="8" s="1"/>
  <c r="E28" i="8"/>
  <c r="E27" i="8" s="1"/>
  <c r="E26" i="8" s="1"/>
  <c r="E23" i="8"/>
  <c r="E21" i="8"/>
  <c r="E18" i="8"/>
  <c r="E15" i="8" s="1"/>
  <c r="E14" i="8" s="1"/>
  <c r="D32" i="8"/>
  <c r="D31" i="8" s="1"/>
  <c r="D30" i="8" s="1"/>
  <c r="D28" i="8"/>
  <c r="D27" i="8" s="1"/>
  <c r="D26" i="8" s="1"/>
  <c r="D23" i="8"/>
  <c r="D21" i="8"/>
  <c r="D18" i="8"/>
  <c r="D15" i="8" s="1"/>
  <c r="D14" i="8" s="1"/>
  <c r="D20" i="8" l="1"/>
  <c r="D12" i="8" s="1"/>
  <c r="E20" i="8"/>
  <c r="E12" i="8" s="1"/>
  <c r="E25" i="8"/>
  <c r="D25" i="8"/>
  <c r="F32" i="8"/>
  <c r="F31" i="8" s="1"/>
  <c r="F30" i="8" s="1"/>
  <c r="G30" i="8"/>
  <c r="F28" i="8"/>
  <c r="F27" i="8" s="1"/>
  <c r="F26" i="8" s="1"/>
  <c r="G26" i="8"/>
  <c r="F23" i="8"/>
  <c r="F21" i="8"/>
  <c r="F18" i="8"/>
  <c r="F15" i="8" s="1"/>
  <c r="F14" i="8" s="1"/>
  <c r="G14" i="8"/>
  <c r="G12" i="8" s="1"/>
  <c r="D11" i="8" l="1"/>
  <c r="E11" i="8"/>
  <c r="F20" i="8"/>
  <c r="F12" i="8" s="1"/>
  <c r="G25" i="8"/>
  <c r="G11" i="8" s="1"/>
  <c r="F25" i="8"/>
  <c r="F11" i="8" l="1"/>
</calcChain>
</file>

<file path=xl/sharedStrings.xml><?xml version="1.0" encoding="utf-8"?>
<sst xmlns="http://schemas.openxmlformats.org/spreadsheetml/2006/main" count="68" uniqueCount="67">
  <si>
    <t>Наименование групп, подгрупп, статей, подстатей, элементов, программ  (подпрограмм), кодов экономической классификации источников внутреннего финансирования дефицитов бюджетов</t>
  </si>
  <si>
    <t>Кредиты, полученные в валюте Российской Федерации от кредитных организаций</t>
  </si>
  <si>
    <t>Привлечение прочих источников финансирования дефицитов бюджетов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</si>
  <si>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</si>
  <si>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</si>
  <si>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</si>
  <si>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</si>
  <si>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</si>
  <si>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№ п/п</t>
  </si>
  <si>
    <t xml:space="preserve">Код                                                       </t>
  </si>
  <si>
    <t>1.1.</t>
  </si>
  <si>
    <t>1.2.</t>
  </si>
  <si>
    <t>1.3.</t>
  </si>
  <si>
    <t xml:space="preserve">ВСЕГО ИСТОЧНИКИ ВНУТРЕННЕГО ФИНАНСИРОВАНИЯ ДЕФИЦИТА БЮДЖЕТА  </t>
  </si>
  <si>
    <t>I</t>
  </si>
  <si>
    <t xml:space="preserve"> ДОЛГОВЫЕ ОБЯЗАТЕЛЬСТВА</t>
  </si>
  <si>
    <t>IV</t>
  </si>
  <si>
    <t>4.1.</t>
  </si>
  <si>
    <t>4.2.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</si>
  <si>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</si>
  <si>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</si>
  <si>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</si>
  <si>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Бюджетные кредиты, полученные от других бюджетов бюджетной системы Российской Федерации бюджетами муниципальных районов</t>
  </si>
  <si>
    <t>Увеличение прочих остатков денежных средств  бюджетов</t>
  </si>
  <si>
    <t xml:space="preserve">Уменьшение прочих остатков денежных средств  бюджетов </t>
  </si>
  <si>
    <t>План</t>
  </si>
  <si>
    <t>Факт</t>
  </si>
  <si>
    <t>Кредиты, полученные в валюте Российской Федерации от кредитных организаций  бюджетами  поселений</t>
  </si>
  <si>
    <t>Бюджетные кредиты, полученные от других бюджетов бюджетной системы Российской Федерации</t>
  </si>
  <si>
    <t>к    Решению Совета</t>
  </si>
  <si>
    <t>Получение бюджетных кредитов от других бюджетов бюджетной системы Российской Федерации в валюте Российской Федерации бюджетами поселений</t>
  </si>
  <si>
    <t>Погашение бюджетных кредитов, полученных  от других бюджетов бюджетной системы Российской Федерации в валюте Российской Федерации бюджетами поселений</t>
  </si>
  <si>
    <t xml:space="preserve"> Получение бюджетных кредитов от других бюджетов бюджетной системы Российской Федерации в валюте Российской Федерации бюджетами поселений</t>
  </si>
  <si>
    <t>верно:</t>
  </si>
  <si>
    <t xml:space="preserve"> 00 00 00 00 00 0000 000</t>
  </si>
  <si>
    <t xml:space="preserve"> 01 01 00 00 00 0000 000</t>
  </si>
  <si>
    <t xml:space="preserve"> 02 01 00 00 00 0000 000</t>
  </si>
  <si>
    <t xml:space="preserve"> 02 01 00 00 00 0000 700</t>
  </si>
  <si>
    <t xml:space="preserve"> 02 01 01 00 00 0000 710</t>
  </si>
  <si>
    <t xml:space="preserve"> 02 01 01 00 10 0000 710</t>
  </si>
  <si>
    <t xml:space="preserve"> 02 01 02 00 00 0000 710</t>
  </si>
  <si>
    <t xml:space="preserve"> 02 01 02 00 10 0000 710</t>
  </si>
  <si>
    <t>03 01 00 00 00 0000 000</t>
  </si>
  <si>
    <t xml:space="preserve"> 03 01 00 00 00 0000 700</t>
  </si>
  <si>
    <t xml:space="preserve"> 03 01 01 00 10 0000 710</t>
  </si>
  <si>
    <t xml:space="preserve"> 03 01 00 00 00 0000 800</t>
  </si>
  <si>
    <t xml:space="preserve"> 03 01 01 00 10 0000 810</t>
  </si>
  <si>
    <t xml:space="preserve"> 01 00 00 00 00 0000 000</t>
  </si>
  <si>
    <t xml:space="preserve"> 01 00 00 00 00 0000 500</t>
  </si>
  <si>
    <t>01 05 02 00 00 0000 510</t>
  </si>
  <si>
    <t xml:space="preserve"> 01 05 02 01 00 0000 510</t>
  </si>
  <si>
    <t>01 05 02 01 10 0000 510</t>
  </si>
  <si>
    <t xml:space="preserve"> 01 05 00 00 00 0000 600</t>
  </si>
  <si>
    <t xml:space="preserve"> 01 05 02 00 00 0000 610</t>
  </si>
  <si>
    <t xml:space="preserve"> 01 05 02 01 00 0000 610</t>
  </si>
  <si>
    <t>01 05 02 01 10 0000 610</t>
  </si>
  <si>
    <t>уточненный план</t>
  </si>
  <si>
    <t>изменение      (+,-)</t>
  </si>
  <si>
    <t>Приложение № 2</t>
  </si>
  <si>
    <t>муниципального образования "Сельское поселение Пологозаймищенский сельсовет</t>
  </si>
  <si>
    <t>руб.</t>
  </si>
  <si>
    <t xml:space="preserve">            ИСТОЧНИКИ  ВНУТРЕННЕГО ФИНАНСИРОВАНИЯ ДЕФИЦИТА  БЮДЖЕТА </t>
  </si>
  <si>
    <t xml:space="preserve">муниципального образования  "Сельское поселение Пологозаймищенский сельсовет </t>
  </si>
  <si>
    <t xml:space="preserve">Ахтубинского муниципального района Астраханской области"  на  2025 год.  </t>
  </si>
  <si>
    <t>Уменьшение прочих остатков денежных средств  бюджетов сельских поселений</t>
  </si>
  <si>
    <t>Увеличение прочих остатков денежных средств бюджетов сельских поселений</t>
  </si>
  <si>
    <t>Ахтубинского муниципального района Астраханской области" от 28. 03. 2025.№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</si>
</sst>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3" fontId="12" fillId="0" borderId="0" xfId="0" applyNumberFormat="1" applyFont="1"/>
    <xf numFmtId="0" fontId="11" fillId="0" borderId="0" xfId="0" applyFont="1"/>
    <xf numFmtId="0" fontId="9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4" fillId="0" borderId="0" xfId="0" applyFont="1"/>
    <xf numFmtId="0" fontId="14" fillId="0" borderId="1" xfId="0" applyFont="1" applyBorder="1"/>
    <xf numFmtId="0" fontId="15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16" fontId="13" fillId="0" borderId="1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center"/>
    </xf>
    <xf numFmtId="0" fontId="12" fillId="0" borderId="0" xfId="0" applyFont="1"/>
    <xf numFmtId="0" fontId="16" fillId="0" borderId="0" xfId="0" applyFont="1"/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8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Fill="1"/>
    <xf numFmtId="0" fontId="8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left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right"/>
    </xf>
    <xf numFmtId="0" fontId="8" fillId="0" borderId="0" xfId="0" applyFont="1" applyAlignment="1">
      <alignment horizontal="right"/>
    </xf>
  </cellXfs>
  <cellStyles count="2">
    <cellStyle name="Обычный" xfId="0" builtinId="0"/>
    <cellStyle name="Обычный_ОБЛАСТНОЙ 98 -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J37"/>
  <sheetViews>
    <sheetView tabSelected="1" zoomScale="75" zoomScaleNormal="75" zoomScaleSheetLayoutView="91" workbookViewId="0">
      <selection activeCell="B5" sqref="B5"/>
    </sheetView>
  </sheetViews>
  <sheetFormatPr defaultRowHeight="18" x14ac:dyDescent="0.25"/>
  <cols>
    <col min="1" max="1" width="5.28515625" style="24" customWidth="1"/>
    <col min="2" max="2" width="33.7109375" style="2" customWidth="1"/>
    <col min="3" max="3" width="25" style="2" customWidth="1"/>
    <col min="4" max="4" width="17" style="2" customWidth="1"/>
    <col min="5" max="5" width="15.140625" style="2" customWidth="1"/>
    <col min="6" max="6" width="15.85546875" style="30" customWidth="1"/>
    <col min="7" max="7" width="24.5703125" style="2" hidden="1" customWidth="1"/>
    <col min="8" max="16384" width="9.140625" style="2"/>
  </cols>
  <sheetData>
    <row r="1" spans="1:9" x14ac:dyDescent="0.25">
      <c r="B1" s="39"/>
      <c r="C1" s="24"/>
      <c r="D1" s="50"/>
      <c r="E1" s="50" t="s">
        <v>58</v>
      </c>
      <c r="G1" s="15"/>
      <c r="H1" s="16"/>
    </row>
    <row r="2" spans="1:9" ht="15" customHeight="1" x14ac:dyDescent="0.25">
      <c r="C2" s="24"/>
      <c r="D2" s="50" t="s">
        <v>29</v>
      </c>
      <c r="E2" s="50"/>
      <c r="G2" s="15"/>
      <c r="H2" s="16"/>
    </row>
    <row r="3" spans="1:9" ht="16.5" customHeight="1" x14ac:dyDescent="0.25">
      <c r="B3" s="53" t="s">
        <v>59</v>
      </c>
      <c r="C3" s="53"/>
      <c r="D3" s="53"/>
      <c r="E3" s="53"/>
      <c r="F3" s="53"/>
      <c r="G3" s="16"/>
      <c r="H3" s="16"/>
    </row>
    <row r="4" spans="1:9" ht="15" customHeight="1" x14ac:dyDescent="0.25">
      <c r="B4" s="54" t="s">
        <v>66</v>
      </c>
      <c r="C4" s="54"/>
      <c r="D4" s="54"/>
      <c r="E4" s="54"/>
      <c r="F4" s="54"/>
      <c r="G4" s="16"/>
      <c r="H4" s="16"/>
    </row>
    <row r="5" spans="1:9" ht="12" customHeight="1" x14ac:dyDescent="0.25">
      <c r="C5" s="31"/>
      <c r="D5" s="31"/>
      <c r="E5" s="31"/>
      <c r="G5" s="16"/>
      <c r="H5" s="16"/>
    </row>
    <row r="6" spans="1:9" ht="21.75" customHeight="1" x14ac:dyDescent="0.25">
      <c r="B6" s="37" t="s">
        <v>61</v>
      </c>
      <c r="C6" s="37"/>
      <c r="D6" s="37"/>
      <c r="E6" s="37"/>
    </row>
    <row r="7" spans="1:9" ht="12.75" customHeight="1" x14ac:dyDescent="0.25">
      <c r="B7" s="37" t="s">
        <v>62</v>
      </c>
      <c r="C7" s="37"/>
      <c r="D7" s="43"/>
      <c r="E7" s="43"/>
      <c r="F7" s="2"/>
    </row>
    <row r="8" spans="1:9" ht="12.75" customHeight="1" x14ac:dyDescent="0.25">
      <c r="B8" s="51" t="s">
        <v>63</v>
      </c>
      <c r="C8" s="51"/>
      <c r="D8" s="51"/>
      <c r="E8" s="43"/>
      <c r="F8" s="2"/>
    </row>
    <row r="9" spans="1:9" ht="12.75" customHeight="1" x14ac:dyDescent="0.25">
      <c r="B9" s="47"/>
      <c r="C9" s="47"/>
      <c r="D9" s="47"/>
      <c r="E9" s="43"/>
      <c r="F9" s="35" t="s">
        <v>60</v>
      </c>
    </row>
    <row r="10" spans="1:9" ht="120" customHeight="1" x14ac:dyDescent="0.25">
      <c r="A10" s="34" t="s">
        <v>8</v>
      </c>
      <c r="B10" s="14" t="s">
        <v>0</v>
      </c>
      <c r="C10" s="52" t="s">
        <v>9</v>
      </c>
      <c r="D10" s="34" t="s">
        <v>25</v>
      </c>
      <c r="E10" s="52" t="s">
        <v>57</v>
      </c>
      <c r="F10" s="34" t="s">
        <v>56</v>
      </c>
      <c r="G10" s="1" t="s">
        <v>26</v>
      </c>
    </row>
    <row r="11" spans="1:9" ht="72.75" customHeight="1" x14ac:dyDescent="0.25">
      <c r="A11" s="25"/>
      <c r="B11" s="14" t="s">
        <v>13</v>
      </c>
      <c r="C11" s="14" t="s">
        <v>34</v>
      </c>
      <c r="D11" s="40">
        <f>D12+D25</f>
        <v>0</v>
      </c>
      <c r="E11" s="40">
        <f>E12+E25</f>
        <v>670991.18000000005</v>
      </c>
      <c r="F11" s="40">
        <f>F12+F25</f>
        <v>670991.18000000017</v>
      </c>
      <c r="G11" s="1" t="e">
        <f>G12+#REF!+#REF!+G25</f>
        <v>#REF!</v>
      </c>
    </row>
    <row r="12" spans="1:9" ht="27" hidden="1" customHeight="1" x14ac:dyDescent="0.25">
      <c r="A12" s="26" t="s">
        <v>14</v>
      </c>
      <c r="B12" s="36" t="s">
        <v>15</v>
      </c>
      <c r="C12" s="14"/>
      <c r="D12" s="40">
        <f>D13+D14+D20</f>
        <v>0</v>
      </c>
      <c r="E12" s="40">
        <f>E13+E14+E20</f>
        <v>0</v>
      </c>
      <c r="F12" s="40">
        <f>F13+F14+F20</f>
        <v>0</v>
      </c>
      <c r="G12" s="1" t="e">
        <f>G14</f>
        <v>#REF!</v>
      </c>
    </row>
    <row r="13" spans="1:9" ht="47.25" hidden="1" customHeight="1" x14ac:dyDescent="0.25">
      <c r="A13" s="27" t="s">
        <v>10</v>
      </c>
      <c r="B13" s="21" t="s">
        <v>19</v>
      </c>
      <c r="C13" s="14" t="s">
        <v>35</v>
      </c>
      <c r="D13" s="40">
        <v>0</v>
      </c>
      <c r="E13" s="40">
        <v>0</v>
      </c>
      <c r="F13" s="40">
        <v>0</v>
      </c>
      <c r="G13" s="3"/>
    </row>
    <row r="14" spans="1:9" ht="67.5" hidden="1" customHeight="1" x14ac:dyDescent="0.25">
      <c r="A14" s="27" t="s">
        <v>11</v>
      </c>
      <c r="B14" s="18" t="s">
        <v>21</v>
      </c>
      <c r="C14" s="27" t="s">
        <v>36</v>
      </c>
      <c r="D14" s="41">
        <f>D15+D16+D17+D18+D19</f>
        <v>0</v>
      </c>
      <c r="E14" s="41">
        <f>E15+E16+E17+E18+E19</f>
        <v>0</v>
      </c>
      <c r="F14" s="41">
        <f>F15+F16+F17+F18+F19</f>
        <v>0</v>
      </c>
      <c r="G14" s="7" t="e">
        <f>G15-#REF!</f>
        <v>#REF!</v>
      </c>
    </row>
    <row r="15" spans="1:9" ht="63.75" hidden="1" customHeight="1" x14ac:dyDescent="0.25">
      <c r="A15" s="27"/>
      <c r="B15" s="22" t="s">
        <v>20</v>
      </c>
      <c r="C15" s="14" t="s">
        <v>37</v>
      </c>
      <c r="D15" s="42">
        <f>D16+D18</f>
        <v>0</v>
      </c>
      <c r="E15" s="42">
        <f>E16+E18</f>
        <v>0</v>
      </c>
      <c r="F15" s="42">
        <f>F16+F18</f>
        <v>0</v>
      </c>
      <c r="G15" s="6"/>
      <c r="I15" s="44"/>
    </row>
    <row r="16" spans="1:9" ht="30" hidden="1" customHeight="1" x14ac:dyDescent="0.3">
      <c r="A16" s="27"/>
      <c r="B16" s="23" t="s">
        <v>28</v>
      </c>
      <c r="C16" s="14" t="s">
        <v>38</v>
      </c>
      <c r="D16" s="42">
        <v>0</v>
      </c>
      <c r="E16" s="42">
        <v>0</v>
      </c>
      <c r="F16" s="42">
        <v>0</v>
      </c>
      <c r="G16" s="9"/>
    </row>
    <row r="17" spans="1:7" ht="32.25" hidden="1" customHeight="1" x14ac:dyDescent="0.3">
      <c r="A17" s="27"/>
      <c r="B17" s="23" t="s">
        <v>22</v>
      </c>
      <c r="C17" s="14" t="s">
        <v>39</v>
      </c>
      <c r="D17" s="42">
        <v>0</v>
      </c>
      <c r="E17" s="42">
        <v>0</v>
      </c>
      <c r="F17" s="42">
        <v>0</v>
      </c>
      <c r="G17" s="9"/>
    </row>
    <row r="18" spans="1:7" ht="47.25" hidden="1" x14ac:dyDescent="0.3">
      <c r="A18" s="27"/>
      <c r="B18" s="23" t="s">
        <v>1</v>
      </c>
      <c r="C18" s="14" t="s">
        <v>40</v>
      </c>
      <c r="D18" s="42">
        <f>D19</f>
        <v>0</v>
      </c>
      <c r="E18" s="42">
        <f>E19</f>
        <v>0</v>
      </c>
      <c r="F18" s="42">
        <f>F19</f>
        <v>0</v>
      </c>
      <c r="G18" s="9"/>
    </row>
    <row r="19" spans="1:7" ht="63" hidden="1" x14ac:dyDescent="0.3">
      <c r="A19" s="27"/>
      <c r="B19" s="23" t="s">
        <v>27</v>
      </c>
      <c r="C19" s="14" t="s">
        <v>41</v>
      </c>
      <c r="D19" s="42">
        <v>0</v>
      </c>
      <c r="E19" s="42">
        <v>0</v>
      </c>
      <c r="F19" s="42">
        <v>0</v>
      </c>
      <c r="G19" s="9"/>
    </row>
    <row r="20" spans="1:7" ht="30" hidden="1" customHeight="1" x14ac:dyDescent="0.25">
      <c r="A20" s="27" t="s">
        <v>12</v>
      </c>
      <c r="B20" s="18" t="s">
        <v>2</v>
      </c>
      <c r="C20" s="27" t="s">
        <v>42</v>
      </c>
      <c r="D20" s="41">
        <f>D21+D23</f>
        <v>0</v>
      </c>
      <c r="E20" s="41">
        <f>E21+E23</f>
        <v>0</v>
      </c>
      <c r="F20" s="41">
        <f>F21+F23</f>
        <v>0</v>
      </c>
      <c r="G20" s="3"/>
    </row>
    <row r="21" spans="1:7" ht="45.75" hidden="1" customHeight="1" x14ac:dyDescent="0.25">
      <c r="A21" s="27"/>
      <c r="B21" s="38" t="s">
        <v>30</v>
      </c>
      <c r="C21" s="14" t="s">
        <v>43</v>
      </c>
      <c r="D21" s="42">
        <f>D22</f>
        <v>0</v>
      </c>
      <c r="E21" s="42">
        <f>E22</f>
        <v>0</v>
      </c>
      <c r="F21" s="42">
        <f>F22</f>
        <v>0</v>
      </c>
      <c r="G21" s="3"/>
    </row>
    <row r="22" spans="1:7" ht="46.5" hidden="1" customHeight="1" x14ac:dyDescent="0.25">
      <c r="A22" s="27"/>
      <c r="B22" s="46" t="s">
        <v>32</v>
      </c>
      <c r="C22" s="14" t="s">
        <v>44</v>
      </c>
      <c r="D22" s="42">
        <v>0</v>
      </c>
      <c r="E22" s="42">
        <v>0</v>
      </c>
      <c r="F22" s="42">
        <v>0</v>
      </c>
      <c r="G22" s="3"/>
    </row>
    <row r="23" spans="1:7" ht="29.25" hidden="1" customHeight="1" x14ac:dyDescent="0.25">
      <c r="A23" s="27"/>
      <c r="B23" s="38" t="s">
        <v>31</v>
      </c>
      <c r="C23" s="14" t="s">
        <v>45</v>
      </c>
      <c r="D23" s="42">
        <f>D24</f>
        <v>0</v>
      </c>
      <c r="E23" s="42">
        <f>E24</f>
        <v>0</v>
      </c>
      <c r="F23" s="42">
        <f>F24</f>
        <v>0</v>
      </c>
      <c r="G23" s="3"/>
    </row>
    <row r="24" spans="1:7" ht="33" hidden="1" customHeight="1" x14ac:dyDescent="0.25">
      <c r="A24" s="27"/>
      <c r="B24" s="45" t="s">
        <v>31</v>
      </c>
      <c r="C24" s="14" t="s">
        <v>46</v>
      </c>
      <c r="D24" s="42">
        <v>0</v>
      </c>
      <c r="E24" s="42">
        <v>0</v>
      </c>
      <c r="F24" s="42">
        <v>0</v>
      </c>
      <c r="G24" s="3"/>
    </row>
    <row r="25" spans="1:7" ht="20.25" x14ac:dyDescent="0.25">
      <c r="A25" s="13" t="s">
        <v>16</v>
      </c>
      <c r="B25" s="17" t="s">
        <v>3</v>
      </c>
      <c r="C25" s="12" t="s">
        <v>47</v>
      </c>
      <c r="D25" s="40">
        <f>D26+D30</f>
        <v>0</v>
      </c>
      <c r="E25" s="40">
        <f>E30-E26</f>
        <v>670991.18000000005</v>
      </c>
      <c r="F25" s="40">
        <f>F26+F30</f>
        <v>670991.18000000017</v>
      </c>
      <c r="G25" s="8">
        <f>G26+G30</f>
        <v>-161.29999999999995</v>
      </c>
    </row>
    <row r="26" spans="1:7" ht="31.5" x14ac:dyDescent="0.25">
      <c r="A26" s="28" t="s">
        <v>17</v>
      </c>
      <c r="B26" s="19" t="s">
        <v>4</v>
      </c>
      <c r="C26" s="12" t="s">
        <v>48</v>
      </c>
      <c r="D26" s="48">
        <f t="shared" ref="D26:F28" si="0">D27</f>
        <v>-3549890.42</v>
      </c>
      <c r="E26" s="48">
        <f t="shared" si="0"/>
        <v>179611.23</v>
      </c>
      <c r="F26" s="48">
        <f t="shared" si="0"/>
        <v>-3729501.65</v>
      </c>
      <c r="G26" s="5">
        <f>SUM(G27:G29)</f>
        <v>-1788.7</v>
      </c>
    </row>
    <row r="27" spans="1:7" ht="31.5" x14ac:dyDescent="0.25">
      <c r="A27" s="27"/>
      <c r="B27" s="22" t="s">
        <v>5</v>
      </c>
      <c r="C27" s="14" t="s">
        <v>49</v>
      </c>
      <c r="D27" s="49">
        <f t="shared" si="0"/>
        <v>-3549890.42</v>
      </c>
      <c r="E27" s="49">
        <f t="shared" si="0"/>
        <v>179611.23</v>
      </c>
      <c r="F27" s="49">
        <f t="shared" si="0"/>
        <v>-3729501.65</v>
      </c>
      <c r="G27" s="3"/>
    </row>
    <row r="28" spans="1:7" ht="31.5" x14ac:dyDescent="0.25">
      <c r="A28" s="27"/>
      <c r="B28" s="23" t="s">
        <v>23</v>
      </c>
      <c r="C28" s="14" t="s">
        <v>50</v>
      </c>
      <c r="D28" s="49">
        <f t="shared" si="0"/>
        <v>-3549890.42</v>
      </c>
      <c r="E28" s="49">
        <f t="shared" si="0"/>
        <v>179611.23</v>
      </c>
      <c r="F28" s="49">
        <f t="shared" si="0"/>
        <v>-3729501.65</v>
      </c>
      <c r="G28" s="3"/>
    </row>
    <row r="29" spans="1:7" ht="48.75" customHeight="1" x14ac:dyDescent="0.25">
      <c r="A29" s="27"/>
      <c r="B29" s="23" t="s">
        <v>65</v>
      </c>
      <c r="C29" s="14" t="s">
        <v>51</v>
      </c>
      <c r="D29" s="49">
        <v>-3549890.42</v>
      </c>
      <c r="E29" s="49">
        <v>179611.23</v>
      </c>
      <c r="F29" s="49">
        <f>D29-E29</f>
        <v>-3729501.65</v>
      </c>
      <c r="G29" s="10">
        <v>-1788.7</v>
      </c>
    </row>
    <row r="30" spans="1:7" ht="31.5" x14ac:dyDescent="0.25">
      <c r="A30" s="28" t="s">
        <v>18</v>
      </c>
      <c r="B30" s="17" t="s">
        <v>6</v>
      </c>
      <c r="C30" s="12" t="s">
        <v>52</v>
      </c>
      <c r="D30" s="41">
        <f t="shared" ref="D30:F32" si="1">D31</f>
        <v>3549890.42</v>
      </c>
      <c r="E30" s="41">
        <f t="shared" si="1"/>
        <v>850602.41</v>
      </c>
      <c r="F30" s="41">
        <f t="shared" si="1"/>
        <v>4400492.83</v>
      </c>
      <c r="G30" s="7">
        <f>SUM(G31:G33)</f>
        <v>1627.4</v>
      </c>
    </row>
    <row r="31" spans="1:7" ht="31.5" x14ac:dyDescent="0.25">
      <c r="A31" s="27"/>
      <c r="B31" s="20" t="s">
        <v>7</v>
      </c>
      <c r="C31" s="14" t="s">
        <v>53</v>
      </c>
      <c r="D31" s="42">
        <f t="shared" si="1"/>
        <v>3549890.42</v>
      </c>
      <c r="E31" s="42">
        <f t="shared" si="1"/>
        <v>850602.41</v>
      </c>
      <c r="F31" s="42">
        <f t="shared" si="1"/>
        <v>4400492.83</v>
      </c>
      <c r="G31" s="11"/>
    </row>
    <row r="32" spans="1:7" ht="32.25" customHeight="1" x14ac:dyDescent="0.25">
      <c r="A32" s="27"/>
      <c r="B32" s="21" t="s">
        <v>24</v>
      </c>
      <c r="C32" s="14" t="s">
        <v>54</v>
      </c>
      <c r="D32" s="42">
        <f t="shared" si="1"/>
        <v>3549890.42</v>
      </c>
      <c r="E32" s="42">
        <f t="shared" si="1"/>
        <v>850602.41</v>
      </c>
      <c r="F32" s="42">
        <f t="shared" si="1"/>
        <v>4400492.83</v>
      </c>
      <c r="G32" s="11"/>
    </row>
    <row r="33" spans="1:10" ht="48.75" customHeight="1" x14ac:dyDescent="0.25">
      <c r="A33" s="27"/>
      <c r="B33" s="21" t="s">
        <v>64</v>
      </c>
      <c r="C33" s="14" t="s">
        <v>55</v>
      </c>
      <c r="D33" s="42">
        <v>3549890.42</v>
      </c>
      <c r="E33" s="42">
        <v>850602.41</v>
      </c>
      <c r="F33" s="42">
        <f>D33+E33</f>
        <v>4400492.83</v>
      </c>
      <c r="G33" s="10">
        <v>1627.4</v>
      </c>
    </row>
    <row r="34" spans="1:10" x14ac:dyDescent="0.25">
      <c r="A34" s="29"/>
      <c r="B34" s="33" t="s">
        <v>33</v>
      </c>
      <c r="C34" s="32"/>
      <c r="D34" s="32"/>
      <c r="E34" s="32"/>
      <c r="F34"/>
      <c r="G34"/>
      <c r="I34"/>
      <c r="J34"/>
    </row>
    <row r="35" spans="1:10" x14ac:dyDescent="0.25">
      <c r="B35" s="4"/>
    </row>
    <row r="36" spans="1:10" x14ac:dyDescent="0.25">
      <c r="B36" s="4"/>
    </row>
    <row r="37" spans="1:10" x14ac:dyDescent="0.25">
      <c r="B37" s="4"/>
    </row>
  </sheetData>
  <mergeCells count="2">
    <mergeCell ref="B3:F3"/>
    <mergeCell ref="B4:F4"/>
  </mergeCells>
  <printOptions horizontalCentered="1"/>
  <pageMargins left="0.23622047244094491" right="0.15748031496062992" top="0.98425196850393704" bottom="0" header="0.27559055118110237" footer="0.23622047244094491"/>
  <pageSetup paperSize="9" scale="85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>Отдел кредитования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Разанова И.П.</dc:creator>
  <cp:lastModifiedBy>Бухгалтер</cp:lastModifiedBy>
  <cp:lastPrinted>2025-04-02T11:15:37Z</cp:lastPrinted>
  <dcterms:created xsi:type="dcterms:W3CDTF">2004-09-09T05:40:04Z</dcterms:created>
  <dcterms:modified xsi:type="dcterms:W3CDTF">2025-04-02T11:15:42Z</dcterms:modified>
</cp:coreProperties>
</file>